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v\Documents\1_ORIENTERING\3_EVOK\EVOK\EVOK PreO\"/>
    </mc:Choice>
  </mc:AlternateContent>
  <bookViews>
    <workbookView xWindow="0" yWindow="0" windowWidth="23040" windowHeight="10284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" l="1"/>
  <c r="M58" i="1"/>
  <c r="M57" i="1"/>
  <c r="M56" i="1"/>
  <c r="M55" i="1"/>
  <c r="M54" i="1"/>
  <c r="L48" i="1" l="1"/>
  <c r="K48" i="1"/>
  <c r="J48" i="1"/>
  <c r="H48" i="1"/>
  <c r="G48" i="1"/>
  <c r="F48" i="1"/>
  <c r="E48" i="1"/>
  <c r="D48" i="1"/>
  <c r="C48" i="1"/>
  <c r="I48" i="1"/>
  <c r="F59" i="1"/>
  <c r="F58" i="1"/>
  <c r="F57" i="1"/>
  <c r="F56" i="1"/>
  <c r="F54" i="1"/>
  <c r="L15" i="1"/>
  <c r="M15" i="1"/>
  <c r="K15" i="1"/>
  <c r="J15" i="1"/>
  <c r="I15" i="1"/>
  <c r="G15" i="1"/>
  <c r="F15" i="1"/>
  <c r="H15" i="1"/>
  <c r="E15" i="1"/>
  <c r="D15" i="1"/>
  <c r="C15" i="1"/>
  <c r="F22" i="1"/>
  <c r="F23" i="1"/>
  <c r="F24" i="1"/>
  <c r="F25" i="1"/>
  <c r="F26" i="1"/>
  <c r="F27" i="1"/>
  <c r="F28" i="1"/>
  <c r="F29" i="1"/>
  <c r="F21" i="1"/>
  <c r="N6" i="1"/>
</calcChain>
</file>

<file path=xl/sharedStrings.xml><?xml version="1.0" encoding="utf-8"?>
<sst xmlns="http://schemas.openxmlformats.org/spreadsheetml/2006/main" count="337" uniqueCount="56">
  <si>
    <t>BANA A</t>
  </si>
  <si>
    <t>Namn</t>
  </si>
  <si>
    <t>Rätt bokstav</t>
  </si>
  <si>
    <t>Kontroll</t>
  </si>
  <si>
    <t>Resultat</t>
  </si>
  <si>
    <t>B</t>
  </si>
  <si>
    <t>A</t>
  </si>
  <si>
    <t>Z</t>
  </si>
  <si>
    <t>C</t>
  </si>
  <si>
    <t>BANA B</t>
  </si>
  <si>
    <t>Procent rätt</t>
  </si>
  <si>
    <t>RESULTAT - PreO - träning 220913</t>
  </si>
  <si>
    <t>Gun-Britt Fransson</t>
  </si>
  <si>
    <t>Emma Stockberg</t>
  </si>
  <si>
    <t>Jörgen Fransson</t>
  </si>
  <si>
    <t>Ola Fransson</t>
  </si>
  <si>
    <t>Kent Ekdahl</t>
  </si>
  <si>
    <t>Göte Gustafsson</t>
  </si>
  <si>
    <t>Joakim Ekdahl</t>
  </si>
  <si>
    <t>Anna Zobal</t>
  </si>
  <si>
    <t>AZ</t>
  </si>
  <si>
    <t>AC</t>
  </si>
  <si>
    <t>Tora Sjödin</t>
  </si>
  <si>
    <t>Viktoria Fransson</t>
  </si>
  <si>
    <t>Meia Cornelsen</t>
  </si>
  <si>
    <t>Hedda Stockberg</t>
  </si>
  <si>
    <t>Saga Zobal</t>
  </si>
  <si>
    <t>D</t>
  </si>
  <si>
    <t>Matilda Stockberg</t>
  </si>
  <si>
    <t>Maya Kbruze</t>
  </si>
  <si>
    <t>Maria Ödlund</t>
  </si>
  <si>
    <t>Anton Ödlund</t>
  </si>
  <si>
    <t>Lea Ödlund</t>
  </si>
  <si>
    <t>BC</t>
  </si>
  <si>
    <t>AB</t>
  </si>
  <si>
    <t>Isabel ÖdLund</t>
  </si>
  <si>
    <t>B, E</t>
  </si>
  <si>
    <t xml:space="preserve">Viktoria Fransson </t>
  </si>
  <si>
    <t>Se bana B</t>
  </si>
  <si>
    <t>A, D</t>
  </si>
  <si>
    <t>Rätt svar</t>
  </si>
  <si>
    <t>Tillägg vid fel</t>
  </si>
  <si>
    <t>90 sek</t>
  </si>
  <si>
    <t>Se bana A</t>
  </si>
  <si>
    <t>Tid</t>
  </si>
  <si>
    <t>i</t>
  </si>
  <si>
    <t>sek</t>
  </si>
  <si>
    <t xml:space="preserve">Total </t>
  </si>
  <si>
    <t>tid</t>
  </si>
  <si>
    <r>
      <t xml:space="preserve">TIDSKONTROLL    </t>
    </r>
    <r>
      <rPr>
        <b/>
        <sz val="16"/>
        <color theme="1"/>
        <rFont val="Calibri"/>
        <family val="2"/>
        <scheme val="minor"/>
      </rPr>
      <t>A</t>
    </r>
  </si>
  <si>
    <t>Saga Ödlund</t>
  </si>
  <si>
    <t>TIDSKONTROLL    B</t>
  </si>
  <si>
    <t>Isabel Ödlund</t>
  </si>
  <si>
    <t>TIDS- KONTROLL    B</t>
  </si>
  <si>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, D</t>
    </r>
  </si>
  <si>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, 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</si>
</sst>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9" fontId="5" fillId="0" borderId="2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9" fontId="5" fillId="2" borderId="26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9" fontId="5" fillId="0" borderId="35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9" fontId="3" fillId="2" borderId="26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9" fontId="5" fillId="0" borderId="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9" fontId="5" fillId="4" borderId="26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9" fontId="5" fillId="4" borderId="27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2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zoomScale="85" zoomScaleNormal="85" workbookViewId="0">
      <selection activeCell="E9" sqref="E9"/>
    </sheetView>
  </sheetViews>
  <sheetFormatPr defaultColWidth="9.109375" defaultRowHeight="15.6" x14ac:dyDescent="0.3"/>
  <cols>
    <col min="1" max="1" width="19" style="4" customWidth="1"/>
    <col min="2" max="2" width="8.44140625" style="4" customWidth="1"/>
    <col min="3" max="14" width="7.5546875" style="5" customWidth="1"/>
    <col min="15" max="16384" width="9.109375" style="4"/>
  </cols>
  <sheetData>
    <row r="1" spans="1:16" s="2" customFormat="1" ht="21" x14ac:dyDescent="0.3">
      <c r="A1" s="1" t="s">
        <v>11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9"/>
      <c r="P1" s="89"/>
    </row>
    <row r="2" spans="1:16" ht="16.2" thickBot="1" x14ac:dyDescent="0.35">
      <c r="A2" s="2" t="s">
        <v>0</v>
      </c>
    </row>
    <row r="3" spans="1:16" s="2" customFormat="1" x14ac:dyDescent="0.3">
      <c r="A3" s="96" t="s">
        <v>1</v>
      </c>
      <c r="B3" s="99" t="s">
        <v>2</v>
      </c>
      <c r="C3" s="93" t="s">
        <v>3</v>
      </c>
      <c r="D3" s="94"/>
      <c r="E3" s="94"/>
      <c r="F3" s="94"/>
      <c r="G3" s="94"/>
      <c r="H3" s="94"/>
      <c r="I3" s="94"/>
      <c r="J3" s="94"/>
      <c r="K3" s="94"/>
      <c r="L3" s="94"/>
      <c r="M3" s="95"/>
      <c r="N3" s="90" t="s">
        <v>4</v>
      </c>
    </row>
    <row r="4" spans="1:16" s="2" customFormat="1" x14ac:dyDescent="0.3">
      <c r="A4" s="97"/>
      <c r="B4" s="100"/>
      <c r="C4" s="69">
        <v>1</v>
      </c>
      <c r="D4" s="69">
        <v>2</v>
      </c>
      <c r="E4" s="69">
        <v>3</v>
      </c>
      <c r="F4" s="69">
        <v>4</v>
      </c>
      <c r="G4" s="69">
        <v>5</v>
      </c>
      <c r="H4" s="69">
        <v>6</v>
      </c>
      <c r="I4" s="69">
        <v>7</v>
      </c>
      <c r="J4" s="82">
        <v>8</v>
      </c>
      <c r="K4" s="82">
        <v>9</v>
      </c>
      <c r="L4" s="82">
        <v>10</v>
      </c>
      <c r="M4" s="83">
        <v>11</v>
      </c>
      <c r="N4" s="91"/>
    </row>
    <row r="5" spans="1:16" ht="16.2" thickBot="1" x14ac:dyDescent="0.35">
      <c r="A5" s="98"/>
      <c r="B5" s="101"/>
      <c r="C5" s="84" t="s">
        <v>6</v>
      </c>
      <c r="D5" s="84" t="s">
        <v>5</v>
      </c>
      <c r="E5" s="84" t="s">
        <v>7</v>
      </c>
      <c r="F5" s="84" t="s">
        <v>8</v>
      </c>
      <c r="G5" s="84" t="s">
        <v>8</v>
      </c>
      <c r="H5" s="84" t="s">
        <v>7</v>
      </c>
      <c r="I5" s="84" t="s">
        <v>5</v>
      </c>
      <c r="J5" s="84" t="s">
        <v>6</v>
      </c>
      <c r="K5" s="80" t="s">
        <v>5</v>
      </c>
      <c r="L5" s="80" t="s">
        <v>8</v>
      </c>
      <c r="M5" s="81" t="s">
        <v>8</v>
      </c>
      <c r="N5" s="92"/>
    </row>
    <row r="6" spans="1:16" x14ac:dyDescent="0.3">
      <c r="A6" s="87" t="s">
        <v>12</v>
      </c>
      <c r="B6" s="88"/>
      <c r="C6" s="9" t="s">
        <v>6</v>
      </c>
      <c r="D6" s="9" t="s">
        <v>5</v>
      </c>
      <c r="E6" s="9" t="s">
        <v>7</v>
      </c>
      <c r="F6" s="9" t="s">
        <v>8</v>
      </c>
      <c r="G6" s="9" t="s">
        <v>8</v>
      </c>
      <c r="H6" s="14" t="s">
        <v>5</v>
      </c>
      <c r="I6" s="9" t="s">
        <v>5</v>
      </c>
      <c r="J6" s="9" t="s">
        <v>6</v>
      </c>
      <c r="K6" s="9" t="s">
        <v>5</v>
      </c>
      <c r="L6" s="9" t="s">
        <v>8</v>
      </c>
      <c r="M6" s="43" t="s">
        <v>8</v>
      </c>
      <c r="N6" s="42">
        <f>IF(C6="A",1+IF(D6="B",1+IF(E6="Z",1+IF(F6="C",1+IF(G6="C",1+IF(H6="Z",1,0+IF(I6="B",1+IF(J6="A",1+IF(K6="B",1+IF(L6="C",1+IF(M6="C",1)))))))))))</f>
        <v>10</v>
      </c>
    </row>
    <row r="7" spans="1:16" x14ac:dyDescent="0.3">
      <c r="A7" s="85" t="s">
        <v>13</v>
      </c>
      <c r="B7" s="86"/>
      <c r="C7" s="9" t="s">
        <v>6</v>
      </c>
      <c r="D7" s="9" t="s">
        <v>5</v>
      </c>
      <c r="E7" s="14" t="s">
        <v>6</v>
      </c>
      <c r="F7" s="9" t="s">
        <v>8</v>
      </c>
      <c r="G7" s="9" t="s">
        <v>8</v>
      </c>
      <c r="H7" s="14" t="s">
        <v>5</v>
      </c>
      <c r="I7" s="9" t="s">
        <v>5</v>
      </c>
      <c r="J7" s="9" t="s">
        <v>6</v>
      </c>
      <c r="K7" s="9" t="s">
        <v>5</v>
      </c>
      <c r="L7" s="9" t="s">
        <v>8</v>
      </c>
      <c r="M7" s="43" t="s">
        <v>8</v>
      </c>
      <c r="N7" s="42">
        <v>9</v>
      </c>
    </row>
    <row r="8" spans="1:16" x14ac:dyDescent="0.3">
      <c r="A8" s="85" t="s">
        <v>14</v>
      </c>
      <c r="B8" s="86"/>
      <c r="C8" s="10" t="s">
        <v>6</v>
      </c>
      <c r="D8" s="10" t="s">
        <v>5</v>
      </c>
      <c r="E8" s="15" t="s">
        <v>6</v>
      </c>
      <c r="F8" s="10" t="s">
        <v>8</v>
      </c>
      <c r="G8" s="15" t="s">
        <v>7</v>
      </c>
      <c r="H8" s="10" t="s">
        <v>7</v>
      </c>
      <c r="I8" s="10" t="s">
        <v>5</v>
      </c>
      <c r="J8" s="10" t="s">
        <v>6</v>
      </c>
      <c r="K8" s="10" t="s">
        <v>5</v>
      </c>
      <c r="L8" s="10" t="s">
        <v>8</v>
      </c>
      <c r="M8" s="44" t="s">
        <v>8</v>
      </c>
      <c r="N8" s="42">
        <v>9</v>
      </c>
    </row>
    <row r="9" spans="1:16" x14ac:dyDescent="0.3">
      <c r="A9" s="85" t="s">
        <v>16</v>
      </c>
      <c r="B9" s="86"/>
      <c r="C9" s="10" t="s">
        <v>6</v>
      </c>
      <c r="D9" s="15" t="s">
        <v>6</v>
      </c>
      <c r="E9" s="10" t="s">
        <v>7</v>
      </c>
      <c r="F9" s="15" t="s">
        <v>5</v>
      </c>
      <c r="G9" s="10" t="s">
        <v>8</v>
      </c>
      <c r="H9" s="10" t="s">
        <v>7</v>
      </c>
      <c r="I9" s="10" t="s">
        <v>5</v>
      </c>
      <c r="J9" s="10" t="s">
        <v>6</v>
      </c>
      <c r="K9" s="10" t="s">
        <v>5</v>
      </c>
      <c r="L9" s="10" t="s">
        <v>8</v>
      </c>
      <c r="M9" s="44" t="s">
        <v>8</v>
      </c>
      <c r="N9" s="42">
        <v>9</v>
      </c>
    </row>
    <row r="10" spans="1:16" x14ac:dyDescent="0.3">
      <c r="A10" s="85" t="s">
        <v>15</v>
      </c>
      <c r="B10" s="86"/>
      <c r="C10" s="10" t="s">
        <v>6</v>
      </c>
      <c r="D10" s="10" t="s">
        <v>5</v>
      </c>
      <c r="E10" s="15" t="s">
        <v>5</v>
      </c>
      <c r="F10" s="15" t="s">
        <v>6</v>
      </c>
      <c r="G10" s="10" t="s">
        <v>8</v>
      </c>
      <c r="H10" s="15" t="s">
        <v>5</v>
      </c>
      <c r="I10" s="10" t="s">
        <v>5</v>
      </c>
      <c r="J10" s="10" t="s">
        <v>6</v>
      </c>
      <c r="K10" s="10" t="s">
        <v>5</v>
      </c>
      <c r="L10" s="10" t="s">
        <v>8</v>
      </c>
      <c r="M10" s="44" t="s">
        <v>8</v>
      </c>
      <c r="N10" s="42">
        <v>8</v>
      </c>
    </row>
    <row r="11" spans="1:16" x14ac:dyDescent="0.3">
      <c r="A11" s="85" t="s">
        <v>17</v>
      </c>
      <c r="B11" s="86"/>
      <c r="C11" s="10" t="s">
        <v>6</v>
      </c>
      <c r="D11" s="10" t="s">
        <v>5</v>
      </c>
      <c r="E11" s="15" t="s">
        <v>6</v>
      </c>
      <c r="F11" s="10" t="s">
        <v>8</v>
      </c>
      <c r="G11" s="10" t="s">
        <v>8</v>
      </c>
      <c r="H11" s="15" t="s">
        <v>5</v>
      </c>
      <c r="I11" s="10" t="s">
        <v>5</v>
      </c>
      <c r="J11" s="15" t="s">
        <v>5</v>
      </c>
      <c r="K11" s="10" t="s">
        <v>5</v>
      </c>
      <c r="L11" s="10" t="s">
        <v>8</v>
      </c>
      <c r="M11" s="44" t="s">
        <v>8</v>
      </c>
      <c r="N11" s="42">
        <v>8</v>
      </c>
    </row>
    <row r="12" spans="1:16" x14ac:dyDescent="0.3">
      <c r="A12" s="85" t="s">
        <v>18</v>
      </c>
      <c r="B12" s="86"/>
      <c r="C12" s="10" t="s">
        <v>6</v>
      </c>
      <c r="D12" s="10" t="s">
        <v>5</v>
      </c>
      <c r="E12" s="15" t="s">
        <v>6</v>
      </c>
      <c r="F12" s="15" t="s">
        <v>5</v>
      </c>
      <c r="G12" s="15" t="s">
        <v>7</v>
      </c>
      <c r="H12" s="15" t="s">
        <v>5</v>
      </c>
      <c r="I12" s="10" t="s">
        <v>5</v>
      </c>
      <c r="J12" s="10" t="s">
        <v>6</v>
      </c>
      <c r="K12" s="10" t="s">
        <v>5</v>
      </c>
      <c r="L12" s="15" t="s">
        <v>7</v>
      </c>
      <c r="M12" s="44" t="s">
        <v>8</v>
      </c>
      <c r="N12" s="42">
        <v>6</v>
      </c>
    </row>
    <row r="13" spans="1:16" ht="16.2" thickBot="1" x14ac:dyDescent="0.35">
      <c r="A13" s="85" t="s">
        <v>19</v>
      </c>
      <c r="B13" s="86"/>
      <c r="C13" s="10" t="s">
        <v>6</v>
      </c>
      <c r="D13" s="15" t="s">
        <v>8</v>
      </c>
      <c r="E13" s="15" t="s">
        <v>20</v>
      </c>
      <c r="F13" s="15" t="s">
        <v>5</v>
      </c>
      <c r="G13" s="15" t="s">
        <v>6</v>
      </c>
      <c r="H13" s="15" t="s">
        <v>6</v>
      </c>
      <c r="I13" s="10" t="s">
        <v>5</v>
      </c>
      <c r="J13" s="10" t="s">
        <v>6</v>
      </c>
      <c r="K13" s="15" t="s">
        <v>21</v>
      </c>
      <c r="L13" s="15" t="s">
        <v>5</v>
      </c>
      <c r="M13" s="44" t="s">
        <v>8</v>
      </c>
      <c r="N13" s="59">
        <v>4</v>
      </c>
    </row>
    <row r="14" spans="1:16" ht="16.2" thickBot="1" x14ac:dyDescent="0.35">
      <c r="A14" s="22" t="s">
        <v>37</v>
      </c>
      <c r="B14" s="18"/>
      <c r="C14" s="57" t="s">
        <v>38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61"/>
    </row>
    <row r="15" spans="1:16" ht="16.2" thickBot="1" x14ac:dyDescent="0.35">
      <c r="A15" s="23" t="s">
        <v>10</v>
      </c>
      <c r="B15" s="24"/>
      <c r="C15" s="65">
        <f>8/8*1</f>
        <v>1</v>
      </c>
      <c r="D15" s="25">
        <f>6/8*1</f>
        <v>0.75</v>
      </c>
      <c r="E15" s="32">
        <f>2/8*1</f>
        <v>0.25</v>
      </c>
      <c r="F15" s="25">
        <f>4/8*1</f>
        <v>0.5</v>
      </c>
      <c r="G15" s="25">
        <f>5/8*1</f>
        <v>0.625</v>
      </c>
      <c r="H15" s="32">
        <f t="shared" ref="H15" si="0">2/8*1</f>
        <v>0.25</v>
      </c>
      <c r="I15" s="65">
        <f>8/8*1</f>
        <v>1</v>
      </c>
      <c r="J15" s="25">
        <f>7/8*1</f>
        <v>0.875</v>
      </c>
      <c r="K15" s="25">
        <f>7/8*1</f>
        <v>0.875</v>
      </c>
      <c r="L15" s="25">
        <f>6/8*1</f>
        <v>0.75</v>
      </c>
      <c r="M15" s="66">
        <f>8/8*1</f>
        <v>1</v>
      </c>
      <c r="N15" s="60"/>
      <c r="O15" s="19"/>
    </row>
    <row r="16" spans="1:16" x14ac:dyDescent="0.3">
      <c r="A16" s="16"/>
      <c r="B16" s="52"/>
      <c r="C16" s="53"/>
      <c r="D16" s="53"/>
      <c r="E16" s="54"/>
      <c r="F16" s="54"/>
      <c r="G16" s="53"/>
      <c r="H16" s="53"/>
      <c r="I16" s="53"/>
      <c r="J16" s="53"/>
      <c r="K16" s="53"/>
      <c r="L16" s="19"/>
      <c r="M16" s="4"/>
      <c r="N16" s="4"/>
    </row>
    <row r="17" spans="1:25" ht="16.2" thickBot="1" x14ac:dyDescent="0.35">
      <c r="A17" s="16"/>
      <c r="B17" s="52"/>
      <c r="C17" s="89"/>
      <c r="D17" s="89"/>
      <c r="E17" s="89"/>
      <c r="F17" s="89"/>
      <c r="G17" s="53"/>
      <c r="H17" s="53"/>
      <c r="I17" s="53"/>
      <c r="J17" s="53"/>
      <c r="K17" s="53"/>
      <c r="L17" s="19"/>
      <c r="M17" s="4"/>
      <c r="N17" s="4"/>
      <c r="R17" s="64"/>
      <c r="S17" s="64"/>
      <c r="T17" s="64"/>
      <c r="U17" s="64"/>
      <c r="V17" s="64"/>
      <c r="W17" s="64"/>
    </row>
    <row r="18" spans="1:25" ht="13.2" customHeight="1" x14ac:dyDescent="0.3">
      <c r="A18" s="102" t="s">
        <v>49</v>
      </c>
      <c r="B18" s="90"/>
      <c r="C18" s="74" t="s">
        <v>44</v>
      </c>
      <c r="D18" s="108" t="s">
        <v>40</v>
      </c>
      <c r="E18" s="108" t="s">
        <v>41</v>
      </c>
      <c r="F18" s="75" t="s">
        <v>47</v>
      </c>
      <c r="G18" s="53"/>
      <c r="H18" s="53"/>
      <c r="I18" s="53"/>
      <c r="J18" s="53"/>
      <c r="K18" s="53"/>
      <c r="L18" s="19"/>
      <c r="M18" s="4"/>
      <c r="N18" s="4"/>
      <c r="R18" s="56"/>
      <c r="S18" s="56"/>
      <c r="T18" s="56"/>
    </row>
    <row r="19" spans="1:25" ht="13.2" customHeight="1" x14ac:dyDescent="0.3">
      <c r="A19" s="103"/>
      <c r="B19" s="91"/>
      <c r="C19" s="76" t="s">
        <v>45</v>
      </c>
      <c r="D19" s="109"/>
      <c r="E19" s="109"/>
      <c r="F19" s="77" t="s">
        <v>48</v>
      </c>
      <c r="G19" s="53"/>
      <c r="H19" s="53"/>
      <c r="I19" s="53"/>
      <c r="J19" s="53"/>
      <c r="K19" s="53"/>
      <c r="L19" s="19"/>
      <c r="M19" s="4"/>
      <c r="N19" s="4"/>
    </row>
    <row r="20" spans="1:25" ht="13.2" customHeight="1" thickBot="1" x14ac:dyDescent="0.35">
      <c r="A20" s="104"/>
      <c r="B20" s="92"/>
      <c r="C20" s="78" t="s">
        <v>46</v>
      </c>
      <c r="D20" s="79" t="s">
        <v>36</v>
      </c>
      <c r="E20" s="80" t="s">
        <v>42</v>
      </c>
      <c r="F20" s="81"/>
      <c r="G20" s="53"/>
      <c r="H20" s="53"/>
      <c r="I20" s="53"/>
      <c r="J20" s="53"/>
      <c r="K20" s="53"/>
      <c r="L20" s="19"/>
      <c r="M20" s="4"/>
      <c r="N20" s="4"/>
    </row>
    <row r="21" spans="1:25" x14ac:dyDescent="0.3">
      <c r="A21" s="87" t="s">
        <v>12</v>
      </c>
      <c r="B21" s="114"/>
      <c r="C21" s="33">
        <v>70</v>
      </c>
      <c r="D21" s="6" t="s">
        <v>36</v>
      </c>
      <c r="E21" s="35">
        <v>0</v>
      </c>
      <c r="F21" s="36">
        <f>SUM(C21+E21)</f>
        <v>70</v>
      </c>
      <c r="G21" s="53"/>
      <c r="H21" s="53"/>
      <c r="I21" s="53"/>
      <c r="J21" s="53"/>
      <c r="K21" s="53"/>
      <c r="L21" s="19"/>
      <c r="M21" s="4"/>
      <c r="N21" s="4"/>
      <c r="R21" s="62"/>
    </row>
    <row r="22" spans="1:25" x14ac:dyDescent="0.3">
      <c r="A22" s="85" t="s">
        <v>13</v>
      </c>
      <c r="B22" s="113"/>
      <c r="C22" s="26">
        <v>20</v>
      </c>
      <c r="D22" s="8" t="s">
        <v>36</v>
      </c>
      <c r="E22" s="21">
        <v>0</v>
      </c>
      <c r="F22" s="27">
        <f t="shared" ref="F22:F29" si="1">SUM(C22+E22)</f>
        <v>20</v>
      </c>
      <c r="G22" s="53"/>
      <c r="H22" s="53"/>
      <c r="I22" s="53"/>
      <c r="J22" s="53"/>
      <c r="K22" s="53"/>
      <c r="L22" s="19"/>
      <c r="M22" s="4"/>
      <c r="N22" s="4"/>
      <c r="R22" s="62"/>
    </row>
    <row r="23" spans="1:25" x14ac:dyDescent="0.3">
      <c r="A23" s="85" t="s">
        <v>14</v>
      </c>
      <c r="B23" s="113"/>
      <c r="C23" s="26">
        <v>29</v>
      </c>
      <c r="D23" s="8" t="s">
        <v>36</v>
      </c>
      <c r="E23" s="21">
        <v>0</v>
      </c>
      <c r="F23" s="27">
        <f t="shared" si="1"/>
        <v>29</v>
      </c>
      <c r="G23" s="53"/>
      <c r="H23" s="53"/>
      <c r="I23" s="53"/>
      <c r="J23" s="53"/>
      <c r="K23" s="53"/>
      <c r="L23" s="19"/>
      <c r="M23" s="4"/>
      <c r="N23" s="4"/>
      <c r="R23" s="62"/>
    </row>
    <row r="24" spans="1:25" x14ac:dyDescent="0.3">
      <c r="A24" s="85" t="s">
        <v>16</v>
      </c>
      <c r="B24" s="113"/>
      <c r="C24" s="26">
        <v>31</v>
      </c>
      <c r="D24" s="20" t="s">
        <v>54</v>
      </c>
      <c r="E24" s="21">
        <v>90</v>
      </c>
      <c r="F24" s="27">
        <f t="shared" si="1"/>
        <v>121</v>
      </c>
      <c r="G24" s="53"/>
      <c r="H24" s="53"/>
      <c r="I24" s="53"/>
      <c r="J24" s="53"/>
      <c r="K24" s="53"/>
      <c r="L24" s="19"/>
      <c r="M24" s="4"/>
      <c r="N24" s="4"/>
      <c r="R24" s="62"/>
    </row>
    <row r="25" spans="1:25" x14ac:dyDescent="0.3">
      <c r="A25" s="85" t="s">
        <v>15</v>
      </c>
      <c r="B25" s="113"/>
      <c r="C25" s="26">
        <v>21</v>
      </c>
      <c r="D25" s="8" t="s">
        <v>36</v>
      </c>
      <c r="E25" s="21">
        <v>0</v>
      </c>
      <c r="F25" s="27">
        <f t="shared" si="1"/>
        <v>21</v>
      </c>
      <c r="G25" s="53"/>
      <c r="H25" s="53"/>
      <c r="I25" s="53"/>
      <c r="J25" s="53"/>
      <c r="K25" s="53"/>
      <c r="L25" s="19"/>
      <c r="M25" s="4"/>
      <c r="N25" s="4"/>
      <c r="R25" s="62"/>
    </row>
    <row r="26" spans="1:25" x14ac:dyDescent="0.3">
      <c r="A26" s="85" t="s">
        <v>17</v>
      </c>
      <c r="B26" s="113"/>
      <c r="C26" s="26">
        <v>53</v>
      </c>
      <c r="D26" s="20" t="s">
        <v>55</v>
      </c>
      <c r="E26" s="21">
        <v>90</v>
      </c>
      <c r="F26" s="27">
        <f t="shared" si="1"/>
        <v>143</v>
      </c>
      <c r="G26" s="53"/>
      <c r="H26" s="53"/>
      <c r="I26" s="53"/>
      <c r="J26" s="53"/>
      <c r="K26" s="53"/>
      <c r="L26" s="19"/>
      <c r="M26" s="4"/>
      <c r="N26" s="4"/>
      <c r="R26" s="62"/>
    </row>
    <row r="27" spans="1:25" x14ac:dyDescent="0.3">
      <c r="A27" s="85" t="s">
        <v>18</v>
      </c>
      <c r="B27" s="113"/>
      <c r="C27" s="26">
        <v>29</v>
      </c>
      <c r="D27" s="8" t="s">
        <v>36</v>
      </c>
      <c r="E27" s="21">
        <v>0</v>
      </c>
      <c r="F27" s="27">
        <f t="shared" si="1"/>
        <v>29</v>
      </c>
      <c r="G27" s="53"/>
      <c r="H27" s="53"/>
      <c r="I27" s="53"/>
      <c r="J27" s="53"/>
      <c r="K27" s="53"/>
      <c r="L27" s="19"/>
      <c r="M27" s="4"/>
      <c r="N27" s="4"/>
      <c r="R27" s="62"/>
    </row>
    <row r="28" spans="1:25" x14ac:dyDescent="0.3">
      <c r="A28" s="85" t="s">
        <v>19</v>
      </c>
      <c r="B28" s="113"/>
      <c r="C28" s="26">
        <v>36</v>
      </c>
      <c r="D28" s="20" t="s">
        <v>39</v>
      </c>
      <c r="E28" s="21">
        <v>180</v>
      </c>
      <c r="F28" s="27">
        <f t="shared" si="1"/>
        <v>216</v>
      </c>
      <c r="G28" s="53"/>
      <c r="H28" s="53"/>
      <c r="I28" s="53"/>
      <c r="J28" s="53"/>
      <c r="K28" s="53"/>
      <c r="L28" s="19"/>
      <c r="M28" s="4"/>
      <c r="N28" s="4"/>
      <c r="R28" s="62"/>
    </row>
    <row r="29" spans="1:25" ht="16.2" thickBot="1" x14ac:dyDescent="0.35">
      <c r="A29" s="22" t="s">
        <v>37</v>
      </c>
      <c r="B29" s="63"/>
      <c r="C29" s="28">
        <v>36</v>
      </c>
      <c r="D29" s="29" t="s">
        <v>54</v>
      </c>
      <c r="E29" s="30">
        <v>90</v>
      </c>
      <c r="F29" s="31">
        <f t="shared" si="1"/>
        <v>126</v>
      </c>
      <c r="G29" s="53"/>
      <c r="H29" s="53"/>
      <c r="I29" s="53"/>
      <c r="J29" s="53"/>
      <c r="K29" s="53"/>
      <c r="L29" s="19"/>
      <c r="M29" s="4"/>
      <c r="N29" s="4"/>
      <c r="R29" s="62"/>
    </row>
    <row r="30" spans="1:25" x14ac:dyDescent="0.3">
      <c r="A30" s="16"/>
      <c r="B30" s="52"/>
      <c r="C30" s="53"/>
      <c r="D30" s="53"/>
      <c r="E30" s="54"/>
      <c r="F30" s="54"/>
      <c r="G30" s="53"/>
      <c r="H30" s="53"/>
      <c r="I30" s="53"/>
      <c r="J30" s="53"/>
      <c r="K30" s="53"/>
      <c r="L30" s="19"/>
      <c r="M30" s="4"/>
      <c r="N30" s="4"/>
      <c r="R30" s="64"/>
    </row>
    <row r="31" spans="1:25" s="2" customFormat="1" ht="21" x14ac:dyDescent="0.3">
      <c r="A31" s="1" t="s">
        <v>11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89"/>
      <c r="P31" s="89"/>
    </row>
    <row r="32" spans="1:25" ht="16.2" thickBot="1" x14ac:dyDescent="0.35">
      <c r="A32" s="2" t="s">
        <v>9</v>
      </c>
      <c r="N32" s="89"/>
      <c r="O32" s="89"/>
      <c r="P32" s="89"/>
      <c r="Q32" s="89"/>
      <c r="T32" s="45"/>
      <c r="U32" s="45"/>
      <c r="V32" s="45"/>
      <c r="W32" s="45"/>
      <c r="X32" s="45"/>
      <c r="Y32" s="45"/>
    </row>
    <row r="33" spans="1:25" s="2" customFormat="1" x14ac:dyDescent="0.3">
      <c r="A33" s="96" t="s">
        <v>1</v>
      </c>
      <c r="B33" s="108" t="s">
        <v>2</v>
      </c>
      <c r="C33" s="93" t="s">
        <v>3</v>
      </c>
      <c r="D33" s="94"/>
      <c r="E33" s="94"/>
      <c r="F33" s="94"/>
      <c r="G33" s="94"/>
      <c r="H33" s="94"/>
      <c r="I33" s="94"/>
      <c r="J33" s="94"/>
      <c r="K33" s="94"/>
      <c r="L33" s="95"/>
      <c r="M33" s="90" t="s">
        <v>4</v>
      </c>
      <c r="T33" s="46"/>
      <c r="U33" s="46"/>
      <c r="V33" s="46"/>
      <c r="W33" s="46"/>
      <c r="X33" s="46"/>
      <c r="Y33" s="46"/>
    </row>
    <row r="34" spans="1:25" s="2" customFormat="1" x14ac:dyDescent="0.3">
      <c r="A34" s="97"/>
      <c r="B34" s="109"/>
      <c r="C34" s="68">
        <v>1</v>
      </c>
      <c r="D34" s="69">
        <v>2</v>
      </c>
      <c r="E34" s="69">
        <v>3</v>
      </c>
      <c r="F34" s="69">
        <v>4</v>
      </c>
      <c r="G34" s="69">
        <v>5</v>
      </c>
      <c r="H34" s="68">
        <v>6</v>
      </c>
      <c r="I34" s="70">
        <v>7</v>
      </c>
      <c r="J34" s="70">
        <v>8</v>
      </c>
      <c r="K34" s="70">
        <v>9</v>
      </c>
      <c r="L34" s="71">
        <v>10</v>
      </c>
      <c r="M34" s="91"/>
      <c r="T34" s="46"/>
      <c r="U34" s="46"/>
      <c r="V34" s="46"/>
      <c r="W34" s="46"/>
      <c r="X34" s="46"/>
      <c r="Y34" s="46"/>
    </row>
    <row r="35" spans="1:25" ht="16.2" thickBot="1" x14ac:dyDescent="0.35">
      <c r="A35" s="98"/>
      <c r="B35" s="110"/>
      <c r="C35" s="72" t="s">
        <v>5</v>
      </c>
      <c r="D35" s="72" t="s">
        <v>8</v>
      </c>
      <c r="E35" s="72" t="s">
        <v>5</v>
      </c>
      <c r="F35" s="72" t="s">
        <v>6</v>
      </c>
      <c r="G35" s="72" t="s">
        <v>5</v>
      </c>
      <c r="H35" s="72" t="s">
        <v>5</v>
      </c>
      <c r="I35" s="72" t="s">
        <v>5</v>
      </c>
      <c r="J35" s="72" t="s">
        <v>8</v>
      </c>
      <c r="K35" s="72" t="s">
        <v>6</v>
      </c>
      <c r="L35" s="73" t="s">
        <v>6</v>
      </c>
      <c r="M35" s="92"/>
      <c r="N35" s="4"/>
      <c r="T35" s="45"/>
      <c r="U35" s="45"/>
      <c r="V35" s="45"/>
      <c r="W35" s="45"/>
      <c r="X35" s="45"/>
      <c r="Y35" s="45"/>
    </row>
    <row r="36" spans="1:25" x14ac:dyDescent="0.3">
      <c r="A36" s="87" t="s">
        <v>22</v>
      </c>
      <c r="B36" s="88"/>
      <c r="C36" s="9" t="s">
        <v>5</v>
      </c>
      <c r="D36" s="9" t="s">
        <v>8</v>
      </c>
      <c r="E36" s="9" t="s">
        <v>5</v>
      </c>
      <c r="F36" s="9" t="s">
        <v>6</v>
      </c>
      <c r="G36" s="9" t="s">
        <v>5</v>
      </c>
      <c r="H36" s="9" t="s">
        <v>5</v>
      </c>
      <c r="I36" s="9" t="s">
        <v>5</v>
      </c>
      <c r="J36" s="9" t="s">
        <v>8</v>
      </c>
      <c r="K36" s="9" t="s">
        <v>6</v>
      </c>
      <c r="L36" s="43" t="s">
        <v>6</v>
      </c>
      <c r="M36" s="42">
        <v>10</v>
      </c>
      <c r="N36" s="4"/>
      <c r="T36" s="45"/>
      <c r="U36" s="45"/>
      <c r="V36" s="45"/>
      <c r="W36" s="45"/>
      <c r="X36" s="45"/>
      <c r="Y36" s="45"/>
    </row>
    <row r="37" spans="1:25" x14ac:dyDescent="0.3">
      <c r="A37" s="85" t="s">
        <v>23</v>
      </c>
      <c r="B37" s="86"/>
      <c r="C37" s="9" t="s">
        <v>5</v>
      </c>
      <c r="D37" s="9" t="s">
        <v>8</v>
      </c>
      <c r="E37" s="14" t="s">
        <v>6</v>
      </c>
      <c r="F37" s="9" t="s">
        <v>6</v>
      </c>
      <c r="G37" s="9" t="s">
        <v>5</v>
      </c>
      <c r="H37" s="9" t="s">
        <v>5</v>
      </c>
      <c r="I37" s="9" t="s">
        <v>5</v>
      </c>
      <c r="J37" s="9" t="s">
        <v>8</v>
      </c>
      <c r="K37" s="9" t="s">
        <v>6</v>
      </c>
      <c r="L37" s="44" t="s">
        <v>6</v>
      </c>
      <c r="M37" s="48">
        <v>9</v>
      </c>
      <c r="N37" s="4"/>
      <c r="T37" s="45"/>
      <c r="U37" s="45"/>
      <c r="V37" s="45"/>
      <c r="W37" s="45"/>
      <c r="X37" s="45"/>
      <c r="Y37" s="45"/>
    </row>
    <row r="38" spans="1:25" x14ac:dyDescent="0.3">
      <c r="A38" s="38" t="s">
        <v>25</v>
      </c>
      <c r="B38" s="37"/>
      <c r="C38" s="9" t="s">
        <v>5</v>
      </c>
      <c r="D38" s="14" t="s">
        <v>5</v>
      </c>
      <c r="E38" s="9" t="s">
        <v>5</v>
      </c>
      <c r="F38" s="9" t="s">
        <v>6</v>
      </c>
      <c r="G38" s="9" t="s">
        <v>5</v>
      </c>
      <c r="H38" s="9" t="s">
        <v>5</v>
      </c>
      <c r="I38" s="9" t="s">
        <v>5</v>
      </c>
      <c r="J38" s="14" t="s">
        <v>21</v>
      </c>
      <c r="K38" s="9" t="s">
        <v>6</v>
      </c>
      <c r="L38" s="44" t="s">
        <v>6</v>
      </c>
      <c r="M38" s="48">
        <v>8</v>
      </c>
      <c r="N38" s="4"/>
      <c r="T38" s="45"/>
      <c r="U38" s="45"/>
      <c r="V38" s="45"/>
      <c r="W38" s="45"/>
      <c r="X38" s="45"/>
      <c r="Y38" s="45"/>
    </row>
    <row r="39" spans="1:25" x14ac:dyDescent="0.3">
      <c r="A39" s="85" t="s">
        <v>24</v>
      </c>
      <c r="B39" s="86"/>
      <c r="C39" s="10" t="s">
        <v>5</v>
      </c>
      <c r="D39" s="10" t="s">
        <v>8</v>
      </c>
      <c r="E39" s="10" t="s">
        <v>5</v>
      </c>
      <c r="F39" s="15" t="s">
        <v>8</v>
      </c>
      <c r="G39" s="15" t="s">
        <v>6</v>
      </c>
      <c r="H39" s="10" t="s">
        <v>5</v>
      </c>
      <c r="I39" s="10" t="s">
        <v>5</v>
      </c>
      <c r="J39" s="10" t="s">
        <v>8</v>
      </c>
      <c r="K39" s="10" t="s">
        <v>6</v>
      </c>
      <c r="L39" s="44" t="s">
        <v>6</v>
      </c>
      <c r="M39" s="48">
        <v>8</v>
      </c>
      <c r="N39" s="4"/>
      <c r="T39" s="45"/>
      <c r="U39" s="45"/>
      <c r="V39" s="45"/>
      <c r="W39" s="45"/>
      <c r="X39" s="45"/>
      <c r="Y39" s="45"/>
    </row>
    <row r="40" spans="1:25" x14ac:dyDescent="0.3">
      <c r="A40" s="85" t="s">
        <v>26</v>
      </c>
      <c r="B40" s="86"/>
      <c r="C40" s="10" t="s">
        <v>5</v>
      </c>
      <c r="D40" s="15" t="s">
        <v>5</v>
      </c>
      <c r="E40" s="15" t="s">
        <v>6</v>
      </c>
      <c r="F40" s="10" t="s">
        <v>6</v>
      </c>
      <c r="G40" s="10" t="s">
        <v>5</v>
      </c>
      <c r="H40" s="10" t="s">
        <v>5</v>
      </c>
      <c r="I40" s="10" t="s">
        <v>5</v>
      </c>
      <c r="J40" s="10" t="s">
        <v>8</v>
      </c>
      <c r="K40" s="10" t="s">
        <v>6</v>
      </c>
      <c r="L40" s="44" t="s">
        <v>6</v>
      </c>
      <c r="M40" s="48">
        <v>8</v>
      </c>
      <c r="N40" s="4"/>
      <c r="T40" s="45"/>
      <c r="U40" s="45"/>
      <c r="V40" s="45"/>
      <c r="W40" s="45"/>
      <c r="X40" s="45"/>
      <c r="Y40" s="45"/>
    </row>
    <row r="41" spans="1:25" x14ac:dyDescent="0.3">
      <c r="A41" s="85" t="s">
        <v>28</v>
      </c>
      <c r="B41" s="86"/>
      <c r="C41" s="10" t="s">
        <v>5</v>
      </c>
      <c r="D41" s="15" t="s">
        <v>6</v>
      </c>
      <c r="E41" s="15" t="s">
        <v>6</v>
      </c>
      <c r="F41" s="10" t="s">
        <v>6</v>
      </c>
      <c r="G41" s="10" t="s">
        <v>5</v>
      </c>
      <c r="H41" s="10" t="s">
        <v>5</v>
      </c>
      <c r="I41" s="10" t="s">
        <v>5</v>
      </c>
      <c r="J41" s="15" t="s">
        <v>21</v>
      </c>
      <c r="K41" s="10" t="s">
        <v>6</v>
      </c>
      <c r="L41" s="44" t="s">
        <v>6</v>
      </c>
      <c r="M41" s="48">
        <v>7</v>
      </c>
      <c r="N41" s="4"/>
      <c r="T41" s="45"/>
      <c r="U41" s="45"/>
      <c r="V41" s="45"/>
      <c r="W41" s="45"/>
      <c r="X41" s="45"/>
      <c r="Y41" s="45"/>
    </row>
    <row r="42" spans="1:25" x14ac:dyDescent="0.3">
      <c r="A42" s="85" t="s">
        <v>29</v>
      </c>
      <c r="B42" s="86"/>
      <c r="C42" s="15" t="s">
        <v>6</v>
      </c>
      <c r="D42" s="10" t="s">
        <v>8</v>
      </c>
      <c r="E42" s="15" t="s">
        <v>6</v>
      </c>
      <c r="F42" s="15" t="s">
        <v>5</v>
      </c>
      <c r="G42" s="10" t="s">
        <v>5</v>
      </c>
      <c r="H42" s="10" t="s">
        <v>5</v>
      </c>
      <c r="I42" s="10" t="s">
        <v>5</v>
      </c>
      <c r="J42" s="10" t="s">
        <v>8</v>
      </c>
      <c r="K42" s="10" t="s">
        <v>6</v>
      </c>
      <c r="L42" s="44" t="s">
        <v>6</v>
      </c>
      <c r="M42" s="48">
        <v>7</v>
      </c>
      <c r="N42" s="4"/>
      <c r="T42" s="45"/>
      <c r="U42" s="45"/>
      <c r="V42" s="45"/>
      <c r="W42" s="45"/>
      <c r="X42" s="45"/>
      <c r="Y42" s="45"/>
    </row>
    <row r="43" spans="1:25" x14ac:dyDescent="0.3">
      <c r="A43" s="85" t="s">
        <v>31</v>
      </c>
      <c r="B43" s="86"/>
      <c r="C43" s="15" t="s">
        <v>6</v>
      </c>
      <c r="D43" s="15" t="s">
        <v>5</v>
      </c>
      <c r="E43" s="10" t="s">
        <v>5</v>
      </c>
      <c r="F43" s="10" t="s">
        <v>6</v>
      </c>
      <c r="G43" s="15" t="s">
        <v>6</v>
      </c>
      <c r="H43" s="10" t="s">
        <v>5</v>
      </c>
      <c r="I43" s="15" t="s">
        <v>8</v>
      </c>
      <c r="J43" s="10" t="s">
        <v>8</v>
      </c>
      <c r="K43" s="10" t="s">
        <v>6</v>
      </c>
      <c r="L43" s="44" t="s">
        <v>6</v>
      </c>
      <c r="M43" s="48">
        <v>6</v>
      </c>
      <c r="N43" s="4"/>
      <c r="T43" s="45"/>
      <c r="U43" s="45"/>
      <c r="V43" s="45"/>
      <c r="W43" s="45"/>
      <c r="X43" s="45"/>
      <c r="Y43" s="45"/>
    </row>
    <row r="44" spans="1:25" x14ac:dyDescent="0.3">
      <c r="A44" s="85" t="s">
        <v>30</v>
      </c>
      <c r="B44" s="86"/>
      <c r="C44" s="15" t="s">
        <v>6</v>
      </c>
      <c r="D44" s="15" t="s">
        <v>5</v>
      </c>
      <c r="E44" s="10" t="s">
        <v>5</v>
      </c>
      <c r="F44" s="10" t="s">
        <v>6</v>
      </c>
      <c r="G44" s="15" t="s">
        <v>6</v>
      </c>
      <c r="H44" s="10" t="s">
        <v>5</v>
      </c>
      <c r="I44" s="15" t="s">
        <v>6</v>
      </c>
      <c r="J44" s="10" t="s">
        <v>8</v>
      </c>
      <c r="K44" s="10" t="s">
        <v>6</v>
      </c>
      <c r="L44" s="44" t="s">
        <v>6</v>
      </c>
      <c r="M44" s="48">
        <v>6</v>
      </c>
      <c r="N44" s="4"/>
      <c r="T44" s="45"/>
      <c r="U44" s="45"/>
      <c r="V44" s="45"/>
      <c r="W44" s="45"/>
      <c r="X44" s="45"/>
      <c r="Y44" s="45"/>
    </row>
    <row r="45" spans="1:25" x14ac:dyDescent="0.3">
      <c r="A45" s="85" t="s">
        <v>32</v>
      </c>
      <c r="B45" s="86"/>
      <c r="C45" s="15" t="s">
        <v>8</v>
      </c>
      <c r="D45" s="15" t="s">
        <v>5</v>
      </c>
      <c r="E45" s="10" t="s">
        <v>5</v>
      </c>
      <c r="F45" s="10" t="s">
        <v>6</v>
      </c>
      <c r="G45" s="15" t="s">
        <v>6</v>
      </c>
      <c r="H45" s="15" t="s">
        <v>6</v>
      </c>
      <c r="I45" s="15" t="s">
        <v>6</v>
      </c>
      <c r="J45" s="10" t="s">
        <v>8</v>
      </c>
      <c r="K45" s="10" t="s">
        <v>6</v>
      </c>
      <c r="L45" s="44" t="s">
        <v>6</v>
      </c>
      <c r="M45" s="48">
        <v>5</v>
      </c>
      <c r="N45" s="4"/>
      <c r="T45" s="45"/>
      <c r="U45" s="45"/>
      <c r="V45" s="45"/>
      <c r="W45" s="45"/>
      <c r="X45" s="45"/>
      <c r="Y45" s="45"/>
    </row>
    <row r="46" spans="1:25" x14ac:dyDescent="0.3">
      <c r="A46" s="85" t="s">
        <v>50</v>
      </c>
      <c r="B46" s="86"/>
      <c r="C46" s="10" t="s">
        <v>5</v>
      </c>
      <c r="D46" s="15" t="s">
        <v>33</v>
      </c>
      <c r="E46" s="10" t="s">
        <v>5</v>
      </c>
      <c r="F46" s="15" t="s">
        <v>8</v>
      </c>
      <c r="G46" s="15" t="s">
        <v>6</v>
      </c>
      <c r="H46" s="15" t="s">
        <v>6</v>
      </c>
      <c r="I46" s="15" t="s">
        <v>6</v>
      </c>
      <c r="J46" s="10" t="s">
        <v>8</v>
      </c>
      <c r="K46" s="10" t="s">
        <v>6</v>
      </c>
      <c r="L46" s="44" t="s">
        <v>6</v>
      </c>
      <c r="M46" s="48">
        <v>5</v>
      </c>
      <c r="N46" s="4"/>
      <c r="T46" s="45"/>
      <c r="U46" s="45"/>
      <c r="V46" s="45"/>
      <c r="W46" s="45"/>
      <c r="X46" s="45"/>
      <c r="Y46" s="45"/>
    </row>
    <row r="47" spans="1:25" ht="16.2" thickBot="1" x14ac:dyDescent="0.35">
      <c r="A47" s="111" t="s">
        <v>35</v>
      </c>
      <c r="B47" s="112"/>
      <c r="C47" s="39" t="s">
        <v>8</v>
      </c>
      <c r="D47" s="39" t="s">
        <v>5</v>
      </c>
      <c r="E47" s="11" t="s">
        <v>5</v>
      </c>
      <c r="F47" s="11" t="s">
        <v>6</v>
      </c>
      <c r="G47" s="39" t="s">
        <v>6</v>
      </c>
      <c r="H47" s="39" t="s">
        <v>34</v>
      </c>
      <c r="I47" s="39" t="s">
        <v>6</v>
      </c>
      <c r="J47" s="11" t="s">
        <v>8</v>
      </c>
      <c r="K47" s="11" t="s">
        <v>6</v>
      </c>
      <c r="L47" s="50" t="s">
        <v>6</v>
      </c>
      <c r="M47" s="49">
        <v>5</v>
      </c>
      <c r="N47" s="4"/>
      <c r="T47" s="45"/>
      <c r="U47" s="45"/>
      <c r="V47" s="45"/>
      <c r="W47" s="45"/>
      <c r="X47" s="45"/>
      <c r="Y47" s="45"/>
    </row>
    <row r="48" spans="1:25" ht="16.2" thickBot="1" x14ac:dyDescent="0.35">
      <c r="A48" s="40" t="s">
        <v>10</v>
      </c>
      <c r="B48" s="24"/>
      <c r="C48" s="25">
        <f>7/12*1</f>
        <v>0.58333333333333337</v>
      </c>
      <c r="D48" s="47">
        <f>4/12*1</f>
        <v>0.33333333333333331</v>
      </c>
      <c r="E48" s="25">
        <f>8/12*1</f>
        <v>0.66666666666666663</v>
      </c>
      <c r="F48" s="25">
        <f>9/12*1</f>
        <v>0.75</v>
      </c>
      <c r="G48" s="25">
        <f>6/12*1</f>
        <v>0.5</v>
      </c>
      <c r="H48" s="25">
        <f>9/12*1</f>
        <v>0.75</v>
      </c>
      <c r="I48" s="25">
        <f t="shared" ref="I48" si="2">7/12*1</f>
        <v>0.58333333333333337</v>
      </c>
      <c r="J48" s="25">
        <f>10/12*1</f>
        <v>0.83333333333333337</v>
      </c>
      <c r="K48" s="65">
        <f>12/12*1</f>
        <v>1</v>
      </c>
      <c r="L48" s="67">
        <f>12/12*1</f>
        <v>1</v>
      </c>
      <c r="M48" s="41"/>
      <c r="N48" s="17"/>
      <c r="T48" s="45"/>
      <c r="U48" s="45"/>
      <c r="V48" s="45"/>
      <c r="W48" s="45"/>
      <c r="X48" s="45"/>
      <c r="Y48" s="45"/>
    </row>
    <row r="49" spans="1:25" ht="18" x14ac:dyDescent="0.3">
      <c r="A49" s="12"/>
      <c r="B49" s="13"/>
      <c r="T49" s="45"/>
      <c r="U49" s="45"/>
      <c r="V49" s="45"/>
      <c r="W49" s="45"/>
      <c r="X49" s="45"/>
      <c r="Y49" s="45"/>
    </row>
    <row r="50" spans="1:25" ht="16.2" thickBot="1" x14ac:dyDescent="0.35">
      <c r="T50" s="45"/>
      <c r="U50" s="45"/>
      <c r="V50" s="45"/>
      <c r="W50" s="45"/>
      <c r="X50" s="45"/>
      <c r="Y50" s="45"/>
    </row>
    <row r="51" spans="1:25" x14ac:dyDescent="0.3">
      <c r="A51" s="102" t="s">
        <v>51</v>
      </c>
      <c r="B51" s="90"/>
      <c r="C51" s="74" t="s">
        <v>44</v>
      </c>
      <c r="D51" s="108" t="s">
        <v>40</v>
      </c>
      <c r="E51" s="108" t="s">
        <v>41</v>
      </c>
      <c r="F51" s="75" t="s">
        <v>47</v>
      </c>
      <c r="H51" s="116" t="s">
        <v>53</v>
      </c>
      <c r="I51" s="117"/>
      <c r="J51" s="74" t="s">
        <v>44</v>
      </c>
      <c r="K51" s="108" t="s">
        <v>40</v>
      </c>
      <c r="L51" s="108" t="s">
        <v>41</v>
      </c>
      <c r="M51" s="75" t="s">
        <v>47</v>
      </c>
    </row>
    <row r="52" spans="1:25" x14ac:dyDescent="0.3">
      <c r="A52" s="103"/>
      <c r="B52" s="91"/>
      <c r="C52" s="76" t="s">
        <v>45</v>
      </c>
      <c r="D52" s="109"/>
      <c r="E52" s="109"/>
      <c r="F52" s="77" t="s">
        <v>48</v>
      </c>
      <c r="H52" s="118"/>
      <c r="I52" s="119"/>
      <c r="J52" s="76" t="s">
        <v>45</v>
      </c>
      <c r="K52" s="109"/>
      <c r="L52" s="109"/>
      <c r="M52" s="77" t="s">
        <v>48</v>
      </c>
    </row>
    <row r="53" spans="1:25" ht="16.2" thickBot="1" x14ac:dyDescent="0.35">
      <c r="A53" s="104"/>
      <c r="B53" s="92"/>
      <c r="C53" s="78" t="s">
        <v>46</v>
      </c>
      <c r="D53" s="79" t="s">
        <v>8</v>
      </c>
      <c r="E53" s="80" t="s">
        <v>42</v>
      </c>
      <c r="F53" s="81"/>
      <c r="H53" s="120"/>
      <c r="I53" s="121"/>
      <c r="J53" s="78" t="s">
        <v>46</v>
      </c>
      <c r="K53" s="79" t="s">
        <v>8</v>
      </c>
      <c r="L53" s="80" t="s">
        <v>42</v>
      </c>
      <c r="M53" s="81"/>
    </row>
    <row r="54" spans="1:25" x14ac:dyDescent="0.3">
      <c r="A54" s="87" t="s">
        <v>22</v>
      </c>
      <c r="B54" s="88"/>
      <c r="C54" s="33">
        <v>25</v>
      </c>
      <c r="D54" s="34" t="s">
        <v>5</v>
      </c>
      <c r="E54" s="35">
        <v>90</v>
      </c>
      <c r="F54" s="36">
        <f>SUM(C54+E54)</f>
        <v>115</v>
      </c>
      <c r="H54" s="85" t="s">
        <v>29</v>
      </c>
      <c r="I54" s="86"/>
      <c r="J54" s="26">
        <v>23</v>
      </c>
      <c r="K54" s="20" t="s">
        <v>5</v>
      </c>
      <c r="L54" s="21">
        <v>90</v>
      </c>
      <c r="M54" s="27">
        <f t="shared" ref="M54:M59" si="3">SUM(J54+L54)</f>
        <v>113</v>
      </c>
    </row>
    <row r="55" spans="1:25" x14ac:dyDescent="0.3">
      <c r="A55" s="85" t="s">
        <v>23</v>
      </c>
      <c r="B55" s="86"/>
      <c r="C55" s="105" t="s">
        <v>43</v>
      </c>
      <c r="D55" s="106"/>
      <c r="E55" s="107"/>
      <c r="F55" s="27">
        <v>0</v>
      </c>
      <c r="H55" s="85" t="s">
        <v>31</v>
      </c>
      <c r="I55" s="86"/>
      <c r="J55" s="26">
        <v>42</v>
      </c>
      <c r="K55" s="20" t="s">
        <v>27</v>
      </c>
      <c r="L55" s="21">
        <v>90</v>
      </c>
      <c r="M55" s="27">
        <f t="shared" si="3"/>
        <v>132</v>
      </c>
    </row>
    <row r="56" spans="1:25" x14ac:dyDescent="0.3">
      <c r="A56" s="38" t="s">
        <v>25</v>
      </c>
      <c r="B56" s="37"/>
      <c r="C56" s="26">
        <v>18</v>
      </c>
      <c r="D56" s="20" t="s">
        <v>5</v>
      </c>
      <c r="E56" s="21">
        <v>90</v>
      </c>
      <c r="F56" s="27">
        <f t="shared" ref="F56:F59" si="4">SUM(C56+E56)</f>
        <v>108</v>
      </c>
      <c r="H56" s="85" t="s">
        <v>30</v>
      </c>
      <c r="I56" s="86"/>
      <c r="J56" s="26">
        <v>16</v>
      </c>
      <c r="K56" s="20" t="s">
        <v>5</v>
      </c>
      <c r="L56" s="21">
        <v>90</v>
      </c>
      <c r="M56" s="27">
        <f t="shared" si="3"/>
        <v>106</v>
      </c>
    </row>
    <row r="57" spans="1:25" x14ac:dyDescent="0.3">
      <c r="A57" s="85" t="s">
        <v>24</v>
      </c>
      <c r="B57" s="86"/>
      <c r="C57" s="26">
        <v>23</v>
      </c>
      <c r="D57" s="20" t="s">
        <v>5</v>
      </c>
      <c r="E57" s="21">
        <v>90</v>
      </c>
      <c r="F57" s="27">
        <f t="shared" si="4"/>
        <v>113</v>
      </c>
      <c r="H57" s="85" t="s">
        <v>32</v>
      </c>
      <c r="I57" s="86"/>
      <c r="J57" s="26">
        <v>16</v>
      </c>
      <c r="K57" s="20" t="s">
        <v>5</v>
      </c>
      <c r="L57" s="21">
        <v>90</v>
      </c>
      <c r="M57" s="27">
        <f t="shared" si="3"/>
        <v>106</v>
      </c>
    </row>
    <row r="58" spans="1:25" x14ac:dyDescent="0.3">
      <c r="A58" s="85" t="s">
        <v>26</v>
      </c>
      <c r="B58" s="86"/>
      <c r="C58" s="26">
        <v>18</v>
      </c>
      <c r="D58" s="20" t="s">
        <v>27</v>
      </c>
      <c r="E58" s="21">
        <v>90</v>
      </c>
      <c r="F58" s="27">
        <f t="shared" si="4"/>
        <v>108</v>
      </c>
      <c r="H58" s="85" t="s">
        <v>50</v>
      </c>
      <c r="I58" s="86"/>
      <c r="J58" s="26">
        <v>25</v>
      </c>
      <c r="K58" s="20" t="s">
        <v>27</v>
      </c>
      <c r="L58" s="21">
        <v>90</v>
      </c>
      <c r="M58" s="27">
        <f t="shared" si="3"/>
        <v>115</v>
      </c>
    </row>
    <row r="59" spans="1:25" ht="16.2" thickBot="1" x14ac:dyDescent="0.35">
      <c r="A59" s="111" t="s">
        <v>28</v>
      </c>
      <c r="B59" s="112"/>
      <c r="C59" s="28">
        <v>18</v>
      </c>
      <c r="D59" s="29" t="s">
        <v>5</v>
      </c>
      <c r="E59" s="30">
        <v>90</v>
      </c>
      <c r="F59" s="31">
        <f t="shared" si="4"/>
        <v>108</v>
      </c>
      <c r="H59" s="111" t="s">
        <v>52</v>
      </c>
      <c r="I59" s="112"/>
      <c r="J59" s="28">
        <v>25</v>
      </c>
      <c r="K59" s="7" t="s">
        <v>8</v>
      </c>
      <c r="L59" s="30">
        <v>0</v>
      </c>
      <c r="M59" s="31">
        <f t="shared" si="3"/>
        <v>25</v>
      </c>
    </row>
    <row r="60" spans="1:25" s="64" customFormat="1" x14ac:dyDescent="0.3">
      <c r="A60" s="115"/>
      <c r="B60" s="115"/>
      <c r="C60" s="55"/>
      <c r="D60" s="55"/>
      <c r="F60" s="62"/>
      <c r="G60" s="55"/>
      <c r="H60" s="55"/>
      <c r="I60" s="55"/>
      <c r="J60" s="55"/>
      <c r="K60" s="55"/>
      <c r="L60" s="55"/>
      <c r="M60" s="55"/>
      <c r="N60" s="55"/>
    </row>
    <row r="61" spans="1:25" s="64" customFormat="1" x14ac:dyDescent="0.3">
      <c r="A61" s="115"/>
      <c r="B61" s="115"/>
      <c r="C61" s="55"/>
      <c r="D61" s="55"/>
      <c r="F61" s="62"/>
      <c r="G61" s="55"/>
      <c r="H61" s="55"/>
      <c r="I61" s="55"/>
      <c r="J61" s="55"/>
      <c r="K61" s="55"/>
      <c r="L61" s="55"/>
      <c r="M61" s="55"/>
      <c r="N61" s="55"/>
    </row>
    <row r="62" spans="1:25" s="64" customFormat="1" x14ac:dyDescent="0.3">
      <c r="A62" s="115"/>
      <c r="B62" s="115"/>
      <c r="C62" s="55"/>
      <c r="D62" s="55"/>
      <c r="F62" s="62"/>
      <c r="G62" s="55"/>
      <c r="H62" s="55"/>
      <c r="I62" s="55"/>
      <c r="J62" s="55"/>
      <c r="K62" s="55"/>
      <c r="L62" s="55"/>
      <c r="M62" s="55"/>
      <c r="N62" s="55"/>
    </row>
    <row r="63" spans="1:25" s="64" customFormat="1" x14ac:dyDescent="0.3">
      <c r="A63" s="115"/>
      <c r="B63" s="115"/>
      <c r="C63" s="55"/>
      <c r="D63" s="55"/>
      <c r="F63" s="62"/>
      <c r="G63" s="55"/>
      <c r="H63" s="55"/>
      <c r="I63" s="55"/>
      <c r="J63" s="55"/>
      <c r="K63" s="55"/>
      <c r="L63" s="55"/>
      <c r="M63" s="55"/>
      <c r="N63" s="55"/>
    </row>
    <row r="64" spans="1:25" s="64" customFormat="1" x14ac:dyDescent="0.3">
      <c r="A64" s="115"/>
      <c r="B64" s="115"/>
      <c r="C64" s="55"/>
      <c r="D64" s="55"/>
      <c r="F64" s="62"/>
      <c r="G64" s="55"/>
      <c r="H64" s="55"/>
      <c r="I64" s="55"/>
      <c r="J64" s="55"/>
      <c r="K64" s="55"/>
      <c r="L64" s="55"/>
      <c r="M64" s="55"/>
      <c r="N64" s="55"/>
    </row>
    <row r="65" spans="1:14" s="64" customFormat="1" x14ac:dyDescent="0.3">
      <c r="A65" s="115"/>
      <c r="B65" s="115"/>
      <c r="C65" s="55"/>
      <c r="D65" s="56"/>
      <c r="F65" s="62"/>
      <c r="G65" s="55"/>
      <c r="H65" s="55"/>
      <c r="I65" s="55"/>
      <c r="J65" s="55"/>
      <c r="K65" s="55"/>
      <c r="L65" s="55"/>
      <c r="M65" s="55"/>
      <c r="N65" s="55"/>
    </row>
    <row r="66" spans="1:14" s="64" customFormat="1" x14ac:dyDescent="0.3"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</sheetData>
  <sheetProtection password="CF7A" sheet="1" objects="1" scenarios="1"/>
  <mergeCells count="66">
    <mergeCell ref="A64:B64"/>
    <mergeCell ref="A65:B65"/>
    <mergeCell ref="H51:I53"/>
    <mergeCell ref="K51:K52"/>
    <mergeCell ref="L51:L52"/>
    <mergeCell ref="H54:I54"/>
    <mergeCell ref="H55:I55"/>
    <mergeCell ref="H56:I56"/>
    <mergeCell ref="H57:I57"/>
    <mergeCell ref="H58:I58"/>
    <mergeCell ref="H59:I59"/>
    <mergeCell ref="O31:P31"/>
    <mergeCell ref="D51:D52"/>
    <mergeCell ref="E18:E19"/>
    <mergeCell ref="A62:B62"/>
    <mergeCell ref="A63:B63"/>
    <mergeCell ref="A57:B57"/>
    <mergeCell ref="A58:B58"/>
    <mergeCell ref="A59:B59"/>
    <mergeCell ref="A60:B60"/>
    <mergeCell ref="A61:B61"/>
    <mergeCell ref="A51:B53"/>
    <mergeCell ref="A54:B54"/>
    <mergeCell ref="A55:B55"/>
    <mergeCell ref="D18:D19"/>
    <mergeCell ref="A25:B25"/>
    <mergeCell ref="A26:B26"/>
    <mergeCell ref="A44:B44"/>
    <mergeCell ref="C55:E55"/>
    <mergeCell ref="N32:Q32"/>
    <mergeCell ref="E51:E52"/>
    <mergeCell ref="A43:B43"/>
    <mergeCell ref="A33:A35"/>
    <mergeCell ref="B33:B35"/>
    <mergeCell ref="M33:M35"/>
    <mergeCell ref="A36:B36"/>
    <mergeCell ref="A37:B37"/>
    <mergeCell ref="A45:B45"/>
    <mergeCell ref="A46:B46"/>
    <mergeCell ref="A47:B47"/>
    <mergeCell ref="C33:L33"/>
    <mergeCell ref="A39:B39"/>
    <mergeCell ref="A6:B6"/>
    <mergeCell ref="A7:B7"/>
    <mergeCell ref="A8:B8"/>
    <mergeCell ref="O1:P1"/>
    <mergeCell ref="C17:F17"/>
    <mergeCell ref="N3:N5"/>
    <mergeCell ref="C3:M3"/>
    <mergeCell ref="A3:A5"/>
    <mergeCell ref="B3:B5"/>
    <mergeCell ref="A40:B40"/>
    <mergeCell ref="A41:B41"/>
    <mergeCell ref="A42:B42"/>
    <mergeCell ref="A10:B10"/>
    <mergeCell ref="A9:B9"/>
    <mergeCell ref="A11:B11"/>
    <mergeCell ref="A12:B12"/>
    <mergeCell ref="A13:B13"/>
    <mergeCell ref="A18:B20"/>
    <mergeCell ref="A27:B27"/>
    <mergeCell ref="A28:B28"/>
    <mergeCell ref="A21:B21"/>
    <mergeCell ref="A22:B22"/>
    <mergeCell ref="A23:B23"/>
    <mergeCell ref="A24:B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 Larsson</dc:creator>
  <cp:lastModifiedBy>Siv Larsson</cp:lastModifiedBy>
  <cp:lastPrinted>2022-09-14T15:25:26Z</cp:lastPrinted>
  <dcterms:created xsi:type="dcterms:W3CDTF">2022-09-12T11:11:05Z</dcterms:created>
  <dcterms:modified xsi:type="dcterms:W3CDTF">2022-09-14T19:50:23Z</dcterms:modified>
</cp:coreProperties>
</file>